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un.sharepoint.com/sites/LifraentManagement/Shared Documents/01 Customers/"/>
    </mc:Choice>
  </mc:AlternateContent>
  <xr:revisionPtr revIDLastSave="2" documentId="8_{0E1BE67B-5E0C-4389-BA10-369A9B439650}" xr6:coauthVersionLast="47" xr6:coauthVersionMax="47" xr10:uidLastSave="{929F71D3-6A42-4AED-B292-C6F3FC70E157}"/>
  <bookViews>
    <workbookView xWindow="5610" yWindow="2340" windowWidth="28740" windowHeight="14190" xr2:uid="{74DF8DD6-F33F-4C99-8993-019EAB728EC9}"/>
  </bookViews>
  <sheets>
    <sheet name="Vottunarskrá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" l="1"/>
  <c r="J85" i="1"/>
  <c r="I85" i="1"/>
  <c r="H85" i="1"/>
  <c r="G85" i="1"/>
  <c r="F85" i="1"/>
  <c r="A85" i="1"/>
</calcChain>
</file>

<file path=xl/sharedStrings.xml><?xml version="1.0" encoding="utf-8"?>
<sst xmlns="http://schemas.openxmlformats.org/spreadsheetml/2006/main" count="355" uniqueCount="201">
  <si>
    <t>Heiti</t>
  </si>
  <si>
    <t>Vottunarkerfi</t>
  </si>
  <si>
    <t>Framleiðsla</t>
  </si>
  <si>
    <t>Vinnsla</t>
  </si>
  <si>
    <t>Dreifing/ markaðssetning</t>
  </si>
  <si>
    <t>Geymsla</t>
  </si>
  <si>
    <t>Innflutningur</t>
  </si>
  <si>
    <t>Útflutningur</t>
  </si>
  <si>
    <t>Lífrænt: Óunnar plöntur eða plöntuafurðir, meðal annars fræ og annað plöntufjölgunarefni</t>
  </si>
  <si>
    <t>Í aðlögun: Óunnar plöntur eða plöntuafurðir, meðal annars fræ og annað plöntufjölgunarefni</t>
  </si>
  <si>
    <t>Samhliða: Óunnar plöntur eða plöntuafurðir, meðal annars fræ og annað plöntufjölgunarefni</t>
  </si>
  <si>
    <t>Lífrænt: Búfé og óunnar búfjárafurðir</t>
  </si>
  <si>
    <t>Í aðlögun: Búfé og óunnar búfjárafurðir</t>
  </si>
  <si>
    <t>Samhliða: Búfé og óunnar búfjárafurðir</t>
  </si>
  <si>
    <t>Lífrænt: Þörungar og óunnar þörungaafurðir</t>
  </si>
  <si>
    <t>Í aðlögun: Þörungar og óunnar þörungaafurðir</t>
  </si>
  <si>
    <t>Samhliða: Þörungar og óunnar þörungaafurðir</t>
  </si>
  <si>
    <t>Lífrænt: Unnar landbúnaðarafurðir, þar á meðal lagareldisafurðir til manneldis</t>
  </si>
  <si>
    <t>Í aðlögun: Unnar landbúnaðarafurðir, þar á meðal lagareldisafurðir til manneldis</t>
  </si>
  <si>
    <t>Samhliða: Unnar landbúnaðarafurðir, þar á meðal lagareldisafurðir til manneldis</t>
  </si>
  <si>
    <t>Lífrænt: Fóður</t>
  </si>
  <si>
    <t>Í aðlögun: Fóður</t>
  </si>
  <si>
    <t>Samhliða: Fóður</t>
  </si>
  <si>
    <t>Lífrænt: Áfengi</t>
  </si>
  <si>
    <t>Í aðlögun: Áfengi</t>
  </si>
  <si>
    <t>Samhliða: Áfengi</t>
  </si>
  <si>
    <t>Lífrænt: Aðrar unnar afurðir taldar upp í Viðauka I</t>
  </si>
  <si>
    <t>Í aðlögun: Aðrar unnar afurðir taldar upp í Viðauka I</t>
  </si>
  <si>
    <t>Samhliða: Aðrar unnar afurðir taldar upp í Viðauka I</t>
  </si>
  <si>
    <t>Lífrænt: Snyrtivörur</t>
  </si>
  <si>
    <t>Samhliða: Snyrtivörur</t>
  </si>
  <si>
    <t>Aðföng</t>
  </si>
  <si>
    <t>TUN-L-76</t>
  </si>
  <si>
    <t>Engin</t>
  </si>
  <si>
    <t>ESB Lífrænt</t>
  </si>
  <si>
    <t>Akur Organic</t>
  </si>
  <si>
    <t>TUN-L-170</t>
  </si>
  <si>
    <t>Ás styrktarfélag - Bjarkarás Gróðurhús</t>
  </si>
  <si>
    <t>TUN-L-10</t>
  </si>
  <si>
    <t>Ásdís Ólafsdóttir</t>
  </si>
  <si>
    <t>TUN-L-148</t>
  </si>
  <si>
    <t>Úrsögn</t>
  </si>
  <si>
    <t>Bananar</t>
  </si>
  <si>
    <t>TUN-L-169</t>
  </si>
  <si>
    <t>Benchmark Genetics</t>
  </si>
  <si>
    <t>TUN-L-117</t>
  </si>
  <si>
    <t xml:space="preserve">Biobú ehf. </t>
  </si>
  <si>
    <t>TUN-L-47</t>
  </si>
  <si>
    <t>Björk Svavarsdóttir</t>
  </si>
  <si>
    <t>TUN-L-159</t>
  </si>
  <si>
    <t>BLÓM Í EGGI - heilsuvörur</t>
  </si>
  <si>
    <t>TUN-L-133</t>
  </si>
  <si>
    <t>Brauð &amp; Co ehf</t>
  </si>
  <si>
    <t>TUN-L-155</t>
  </si>
  <si>
    <t>Brauðhúsið ehf.</t>
  </si>
  <si>
    <t>TUN-L-35</t>
  </si>
  <si>
    <t>Costco</t>
  </si>
  <si>
    <t>TUN-L-166</t>
  </si>
  <si>
    <t>Café Kaja</t>
  </si>
  <si>
    <t>TUN-L-139</t>
  </si>
  <si>
    <t>Lífrænt utan reglugerða</t>
  </si>
  <si>
    <t>Elínborg Erla Ásgeirsdóttir</t>
  </si>
  <si>
    <t>TUN-L-141</t>
  </si>
  <si>
    <t>Eskja hf</t>
  </si>
  <si>
    <t>TUN-N-16</t>
  </si>
  <si>
    <t>Vottuð Náttúruafurð</t>
  </si>
  <si>
    <t>Framtíðin ehf.</t>
  </si>
  <si>
    <t>TUN-L-176</t>
  </si>
  <si>
    <t>Nýliðun</t>
  </si>
  <si>
    <t>Fóðurverksmiðjan Laxá</t>
  </si>
  <si>
    <t>TUN-L-165</t>
  </si>
  <si>
    <t>Friðgeir Jónasson</t>
  </si>
  <si>
    <t>TUN-L-167</t>
  </si>
  <si>
    <t>Föroya Bjór p/f</t>
  </si>
  <si>
    <t>TUN-F-3</t>
  </si>
  <si>
    <t>Lífrænt vottað í Færeyjum</t>
  </si>
  <si>
    <t>Guðmundur Ólafsson</t>
  </si>
  <si>
    <t>TUN-L-49</t>
  </si>
  <si>
    <t>Garðyrkjustöðin Engi</t>
  </si>
  <si>
    <t>TUN-L-19</t>
  </si>
  <si>
    <t>Garðyrkjustöðin Sunna</t>
  </si>
  <si>
    <t>TUN-L-15</t>
  </si>
  <si>
    <t>Guðný Harðardóttir</t>
  </si>
  <si>
    <t>TUN-L-146</t>
  </si>
  <si>
    <t>Hafkalk ehf.</t>
  </si>
  <si>
    <t>TUN-N-11</t>
  </si>
  <si>
    <t>Heilsa ehf</t>
  </si>
  <si>
    <t>TUN-L-154</t>
  </si>
  <si>
    <t>Heilsustofnun NLFÍ</t>
  </si>
  <si>
    <t>TUN-L-9</t>
  </si>
  <si>
    <t>Halla S. Steinólfsdóttir</t>
  </si>
  <si>
    <t>TUN-L-97</t>
  </si>
  <si>
    <t>Hollt &amp; Gott ehf.</t>
  </si>
  <si>
    <t>TUN-L-110</t>
  </si>
  <si>
    <t>Hrísiðn ehf.</t>
  </si>
  <si>
    <t>TUN-L-89</t>
  </si>
  <si>
    <t>Hraundís Guðmundsdóttir</t>
  </si>
  <si>
    <t>TUN-L-60</t>
  </si>
  <si>
    <t>Icepharma hf.</t>
  </si>
  <si>
    <t>TUN-L-79</t>
  </si>
  <si>
    <t>Idunn Seafoods ehf.</t>
  </si>
  <si>
    <t>TUN-L-129</t>
  </si>
  <si>
    <t>Innnes ehf</t>
  </si>
  <si>
    <t>TUN-L-158</t>
  </si>
  <si>
    <t>ISEA</t>
  </si>
  <si>
    <t>TUN-L-177</t>
  </si>
  <si>
    <t>Í skjóli skyggnis</t>
  </si>
  <si>
    <t>TUN-L-6</t>
  </si>
  <si>
    <t>Ísfélag hf - Vestmannaeyjar</t>
  </si>
  <si>
    <t>TUN-N-15</t>
  </si>
  <si>
    <t>Ísfélag hf - Þórshöfn</t>
  </si>
  <si>
    <t>TUN-N-18</t>
  </si>
  <si>
    <t>Íslensk bláskel og sjávargr</t>
  </si>
  <si>
    <t>TUN-L-143</t>
  </si>
  <si>
    <t>Íslenska kalkþörungafélagið hf</t>
  </si>
  <si>
    <t>TUN-L-163</t>
  </si>
  <si>
    <t>Íslensk bláskel og sjávargróður ehf. - söfnun</t>
  </si>
  <si>
    <t>TUN-L-137</t>
  </si>
  <si>
    <t>Jurtastofa Sólheima</t>
  </si>
  <si>
    <t>TUN-L-98</t>
  </si>
  <si>
    <t>Kaja organic ehf.</t>
  </si>
  <si>
    <t>TUN-L-116</t>
  </si>
  <si>
    <t>Kjartan Ágústsson</t>
  </si>
  <si>
    <t>TUN-L-64</t>
  </si>
  <si>
    <t>Koltur - Sovn Landsins/Tjóðsavnið í Koltri</t>
  </si>
  <si>
    <t>TUN-F-1</t>
  </si>
  <si>
    <t>Kristján Oddsson</t>
  </si>
  <si>
    <t>TUN-L-18</t>
  </si>
  <si>
    <t>Lindigarðar ehf.</t>
  </si>
  <si>
    <t>TUN-L-131</t>
  </si>
  <si>
    <t>Lífland</t>
  </si>
  <si>
    <t>TUN-L-144</t>
  </si>
  <si>
    <t>Mistur</t>
  </si>
  <si>
    <t>TUN-L-168</t>
  </si>
  <si>
    <t>Mjólkursamsalan ehf.</t>
  </si>
  <si>
    <t>TUN-L-24</t>
  </si>
  <si>
    <t>Móðir Jörð ehf.</t>
  </si>
  <si>
    <t>TUN-L-7</t>
  </si>
  <si>
    <t>Móðir Jörð ehf. Snyrtivörur</t>
  </si>
  <si>
    <t>TUN-L-138</t>
  </si>
  <si>
    <t>Mækæ ehf</t>
  </si>
  <si>
    <t>TUN-L-162</t>
  </si>
  <si>
    <t>Nathan &amp; Olsen</t>
  </si>
  <si>
    <t>TUN-L-153</t>
  </si>
  <si>
    <t>Nesbúegg ehf.</t>
  </si>
  <si>
    <t>TUN-L-118</t>
  </si>
  <si>
    <t>Norður &amp; Co</t>
  </si>
  <si>
    <t>TUN-L-180</t>
  </si>
  <si>
    <t>Norðursalt ApS</t>
  </si>
  <si>
    <t>TUN-N-19</t>
  </si>
  <si>
    <t>OMNOM Chocolate ehf</t>
  </si>
  <si>
    <t>TUN-L-152</t>
  </si>
  <si>
    <t>Ólafur Ingi Sigurmundsson</t>
  </si>
  <si>
    <t>TUN-L-126</t>
  </si>
  <si>
    <t>Primex ehf</t>
  </si>
  <si>
    <t>TUN-N-10</t>
  </si>
  <si>
    <t>Síldarvinnslan hf.</t>
  </si>
  <si>
    <t>TUN-N-6</t>
  </si>
  <si>
    <t>Skaftholt sjálfseignarstofnun</t>
  </si>
  <si>
    <t>TUN-L-13</t>
  </si>
  <si>
    <t>TUN-L-113</t>
  </si>
  <si>
    <t>Skrifandi</t>
  </si>
  <si>
    <t>TUN-L-147</t>
  </si>
  <si>
    <t>Sláturhús Vesturlands</t>
  </si>
  <si>
    <t>TUN-L-151</t>
  </si>
  <si>
    <t>Smiðjugrund ehf.</t>
  </si>
  <si>
    <t>TUN-L-136</t>
  </si>
  <si>
    <t>Sóley Organics- jurtasöfnun</t>
  </si>
  <si>
    <t>TUN-L-135</t>
  </si>
  <si>
    <t>Sólheimasetur-kaffibrennsla</t>
  </si>
  <si>
    <t>TUN-L-130</t>
  </si>
  <si>
    <t>Steinaborg Berufjarðarströnd ehf.</t>
  </si>
  <si>
    <t>TUN-L-142</t>
  </si>
  <si>
    <t xml:space="preserve">Syðra-Holt ehf. </t>
  </si>
  <si>
    <t>TUN-L-157</t>
  </si>
  <si>
    <t>Systrasamlagið ehf</t>
  </si>
  <si>
    <t>TUN-L-156</t>
  </si>
  <si>
    <t>Te og kaffi hf.</t>
  </si>
  <si>
    <t>TUN-L-103</t>
  </si>
  <si>
    <t>Úr hreiðri í sæng söfnun</t>
  </si>
  <si>
    <t>TUN-N-7</t>
  </si>
  <si>
    <t>Úr hreiðri í sæng vinnsla</t>
  </si>
  <si>
    <t>TUN-N-8</t>
  </si>
  <si>
    <t>V.B. Umboðið ehf.</t>
  </si>
  <si>
    <t>TUN-L-178</t>
  </si>
  <si>
    <t>Villimey slf.</t>
  </si>
  <si>
    <t>TUN-L-56</t>
  </si>
  <si>
    <t>Villimey slf. Vinnsla</t>
  </si>
  <si>
    <t>TUN-L-70</t>
  </si>
  <si>
    <t>Þeley ehf</t>
  </si>
  <si>
    <t>TUN-L-160</t>
  </si>
  <si>
    <t>Þoran</t>
  </si>
  <si>
    <t>TUN-L-171</t>
  </si>
  <si>
    <t>Þörungaverksmiðjan hf.</t>
  </si>
  <si>
    <t>TUN-L-30</t>
  </si>
  <si>
    <t>Ægir Seafood</t>
  </si>
  <si>
    <t>TUN-L-150</t>
  </si>
  <si>
    <t>Breyting 2023</t>
  </si>
  <si>
    <t>Vottunarnúmer</t>
  </si>
  <si>
    <t>Vottunarstofan Tún ehf.</t>
  </si>
  <si>
    <t>Vottunarskrá lífrænna og náttúruafurða fyrir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</si>
</sst>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D51D6F-2E84-4D9B-BDB9-BDF8CCEE87A0}" name="Table47" displayName="Table47" ref="A4:AG85" totalsRowCount="1">
  <autoFilter ref="A4:AG84" xr:uid="{C42E58FF-EA64-4E5B-9ADB-71F3FE8F41B1}">
    <filterColumn colId="2">
      <filters>
        <filter val="Engin"/>
        <filter val="Nýliðun"/>
      </filters>
    </filterColumn>
  </autoFilter>
  <tableColumns count="33">
    <tableColumn id="1" xr3:uid="{27D980E6-B0AF-4A63-AC1F-80245CF7B62E}" name="Heiti" totalsRowFunction="count"/>
    <tableColumn id="38" xr3:uid="{CCB18699-625F-4874-B3DF-4671C07C3BE7}" name="Vottunarnúmer"/>
    <tableColumn id="5" xr3:uid="{8A9F8A63-C5D0-4B76-9325-1852D127413B}" name="Breyting 2023"/>
    <tableColumn id="6" xr3:uid="{37D17527-6A5F-4D52-A7F9-D293D3C176D9}" name="Vottunarkerfi"/>
    <tableColumn id="7" xr3:uid="{08167F3C-15CC-49E1-8C32-AF2DDED74341}" name="Framleiðsla" totalsRowFunction="sum"/>
    <tableColumn id="8" xr3:uid="{F107C9DA-44D9-459A-A423-0BDCAB76552D}" name="Vinnsla" totalsRowFunction="sum"/>
    <tableColumn id="9" xr3:uid="{FABAFC10-D20E-4048-B175-9E34A41F8566}" name="Dreifing/ markaðssetning" totalsRowFunction="sum"/>
    <tableColumn id="10" xr3:uid="{531B1402-B85C-4188-AAFF-819B17889B33}" name="Geymsla" totalsRowFunction="sum"/>
    <tableColumn id="11" xr3:uid="{0DE3046A-EDC5-4D86-8AA4-06461CEAB45E}" name="Innflutningur" totalsRowFunction="sum"/>
    <tableColumn id="12" xr3:uid="{8553019C-BB29-48AB-B72C-523BFADD304F}" name="Útflutningur" totalsRowFunction="sum"/>
    <tableColumn id="13" xr3:uid="{2B9ED468-23DF-419E-9826-3244AAFF0C61}" name="Lífrænt: Óunnar plöntur eða plöntuafurðir, meðal annars fræ og annað plöntufjölgunarefni"/>
    <tableColumn id="14" xr3:uid="{B9187B8A-EC43-40A3-8E31-143C4B953700}" name="Í aðlögun: Óunnar plöntur eða plöntuafurðir, meðal annars fræ og annað plöntufjölgunarefni"/>
    <tableColumn id="15" xr3:uid="{7406DD76-CB21-4379-AA0D-27A2AD17D3EF}" name="Samhliða: Óunnar plöntur eða plöntuafurðir, meðal annars fræ og annað plöntufjölgunarefni"/>
    <tableColumn id="16" xr3:uid="{4AD22F4A-2E58-4B31-895B-33207C3B0146}" name="Lífrænt: Búfé og óunnar búfjárafurðir"/>
    <tableColumn id="17" xr3:uid="{0C307628-961A-41D7-B3F1-27267CBB2932}" name="Í aðlögun: Búfé og óunnar búfjárafurðir"/>
    <tableColumn id="18" xr3:uid="{36EB6427-F5BC-4900-BE8F-7043B58D279A}" name="Samhliða: Búfé og óunnar búfjárafurðir"/>
    <tableColumn id="19" xr3:uid="{C33F688E-2C86-47C9-8F74-198F8595F7DD}" name="Lífrænt: Þörungar og óunnar þörungaafurðir"/>
    <tableColumn id="20" xr3:uid="{9BF15518-E97C-45B6-ACEF-3D1F57528CCA}" name="Í aðlögun: Þörungar og óunnar þörungaafurðir"/>
    <tableColumn id="21" xr3:uid="{40BA38E0-B077-47E6-9E1C-0EC2F8250920}" name="Samhliða: Þörungar og óunnar þörungaafurðir"/>
    <tableColumn id="22" xr3:uid="{40526E4A-FFA0-4B70-B726-4A4B0D51E2D9}" name="Lífrænt: Unnar landbúnaðarafurðir, þar á meðal lagareldisafurðir til manneldis"/>
    <tableColumn id="23" xr3:uid="{F0BD5B6A-0BA3-4CFA-9226-F37EB82E4DBC}" name="Í aðlögun: Unnar landbúnaðarafurðir, þar á meðal lagareldisafurðir til manneldis"/>
    <tableColumn id="24" xr3:uid="{A3BEBFB1-777C-40EE-8947-F8EA7D0C6C62}" name="Samhliða: Unnar landbúnaðarafurðir, þar á meðal lagareldisafurðir til manneldis"/>
    <tableColumn id="25" xr3:uid="{79EAF7B6-76FD-4ABD-BDC5-AF39B3BBB02B}" name="Lífrænt: Fóður"/>
    <tableColumn id="26" xr3:uid="{C4C00853-B60E-437F-B735-596542D48BB7}" name="Í aðlögun: Fóður"/>
    <tableColumn id="27" xr3:uid="{4328CCC6-5E2E-4C63-8109-35002C0D1C1B}" name="Samhliða: Fóður"/>
    <tableColumn id="28" xr3:uid="{AC8E50BE-16E6-46C1-BA45-9FBD29ECE026}" name="Lífrænt: Áfengi"/>
    <tableColumn id="29" xr3:uid="{8F576A7D-6879-4527-912C-C01E8A6D6EDA}" name="Í aðlögun: Áfengi"/>
    <tableColumn id="30" xr3:uid="{8285ED39-D3CA-47B5-960E-D2BD3418AEFF}" name="Samhliða: Áfengi"/>
    <tableColumn id="31" xr3:uid="{68FD2755-2C73-4D37-9CE1-C15CF13F85F4}" name="Lífrænt: Aðrar unnar afurðir taldar upp í Viðauka I"/>
    <tableColumn id="32" xr3:uid="{CF9DE6D4-F7F2-4526-ACB1-7A1799C8A66A}" name="Í aðlögun: Aðrar unnar afurðir taldar upp í Viðauka I"/>
    <tableColumn id="33" xr3:uid="{11EB59D4-2A39-442F-A43A-1DE0C6A5D923}" name="Samhliða: Aðrar unnar afurðir taldar upp í Viðauka I"/>
    <tableColumn id="34" xr3:uid="{64B202E5-1D30-4323-A215-E4EF92866DED}" name="Lífrænt: Snyrtivörur"/>
    <tableColumn id="35" xr3:uid="{A018FEBA-0071-401A-9A38-BDB48AC04B23}" name="Samhliða: Snyrtivöru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B743-134B-4503-9716-37D34D294A25}">
  <dimension ref="A1:AG85"/>
  <sheetViews>
    <sheetView tabSelected="1" topLeftCell="A52" workbookViewId="0">
      <selection activeCell="A72" sqref="A72:XFD72"/>
    </sheetView>
  </sheetViews>
  <sheetFormatPr defaultRowHeight="15" x14ac:dyDescent="0.25"/>
  <cols>
    <col min="1" max="1" width="40.5703125" bestFit="1" customWidth="1"/>
    <col min="2" max="4" width="10.5703125" customWidth="1"/>
    <col min="5" max="5" width="15.140625" customWidth="1"/>
    <col min="6" max="6" width="13.42578125" customWidth="1"/>
    <col min="7" max="8" width="25.5703125" customWidth="1"/>
    <col min="9" max="10" width="14.85546875" customWidth="1"/>
    <col min="11" max="11" width="14" customWidth="1"/>
    <col min="12" max="14" width="73.42578125" customWidth="1"/>
    <col min="15" max="15" width="35.5703125" customWidth="1"/>
    <col min="16" max="17" width="37.42578125" customWidth="1"/>
    <col min="18" max="18" width="41.42578125" customWidth="1"/>
    <col min="19" max="20" width="43.28515625" customWidth="1"/>
    <col min="21" max="21" width="71.5703125" customWidth="1"/>
    <col min="22" max="23" width="73.42578125" customWidth="1"/>
    <col min="24" max="24" width="15.5703125" customWidth="1"/>
    <col min="25" max="26" width="17.42578125" customWidth="1"/>
    <col min="27" max="27" width="16.28515625" customWidth="1"/>
    <col min="28" max="29" width="18.140625" customWidth="1"/>
    <col min="30" max="30" width="46.140625" customWidth="1"/>
    <col min="31" max="32" width="48" customWidth="1"/>
    <col min="33" max="33" width="20.28515625" customWidth="1"/>
    <col min="34" max="34" width="22.140625" customWidth="1"/>
  </cols>
  <sheetData>
    <row r="1" spans="1:33" ht="23.25" x14ac:dyDescent="0.35">
      <c r="A1" s="1" t="s">
        <v>199</v>
      </c>
    </row>
    <row r="2" spans="1:33" ht="23.25" x14ac:dyDescent="0.35">
      <c r="A2" s="1" t="s">
        <v>200</v>
      </c>
    </row>
    <row r="4" spans="1:33" x14ac:dyDescent="0.25">
      <c r="A4" t="s">
        <v>0</v>
      </c>
      <c r="B4" t="s">
        <v>198</v>
      </c>
      <c r="C4" t="s">
        <v>197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22</v>
      </c>
      <c r="Z4" t="s">
        <v>23</v>
      </c>
      <c r="AA4" t="s">
        <v>24</v>
      </c>
      <c r="AB4" t="s">
        <v>25</v>
      </c>
      <c r="AC4" t="s">
        <v>26</v>
      </c>
      <c r="AD4" t="s">
        <v>27</v>
      </c>
      <c r="AE4" t="s">
        <v>28</v>
      </c>
      <c r="AF4" t="s">
        <v>29</v>
      </c>
      <c r="AG4" t="s">
        <v>30</v>
      </c>
    </row>
    <row r="5" spans="1:33" x14ac:dyDescent="0.25">
      <c r="A5" t="s">
        <v>31</v>
      </c>
      <c r="B5" t="s">
        <v>32</v>
      </c>
      <c r="C5" t="s">
        <v>33</v>
      </c>
      <c r="D5" t="s">
        <v>34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</row>
    <row r="6" spans="1:33" x14ac:dyDescent="0.25">
      <c r="A6" t="s">
        <v>35</v>
      </c>
      <c r="B6" t="s">
        <v>36</v>
      </c>
      <c r="C6" t="s">
        <v>33</v>
      </c>
      <c r="D6" t="s">
        <v>34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</row>
    <row r="7" spans="1:33" x14ac:dyDescent="0.25">
      <c r="A7" t="s">
        <v>37</v>
      </c>
      <c r="B7" t="s">
        <v>38</v>
      </c>
      <c r="C7" t="s">
        <v>33</v>
      </c>
      <c r="D7" t="s">
        <v>34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hidden="1" x14ac:dyDescent="0.25">
      <c r="A8" t="s">
        <v>39</v>
      </c>
      <c r="B8" t="s">
        <v>40</v>
      </c>
      <c r="C8" t="s">
        <v>41</v>
      </c>
      <c r="D8" t="s">
        <v>34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</row>
    <row r="9" spans="1:33" x14ac:dyDescent="0.25">
      <c r="A9" t="s">
        <v>42</v>
      </c>
      <c r="B9" t="s">
        <v>43</v>
      </c>
      <c r="C9" t="s">
        <v>33</v>
      </c>
      <c r="D9" t="s">
        <v>34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1:33" x14ac:dyDescent="0.25">
      <c r="A10" t="s">
        <v>44</v>
      </c>
      <c r="B10" t="s">
        <v>45</v>
      </c>
      <c r="C10" t="s">
        <v>33</v>
      </c>
      <c r="D10" t="s">
        <v>34</v>
      </c>
      <c r="E10">
        <v>1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x14ac:dyDescent="0.25">
      <c r="A11" t="s">
        <v>46</v>
      </c>
      <c r="B11" t="s">
        <v>47</v>
      </c>
      <c r="C11" t="s">
        <v>33</v>
      </c>
      <c r="D11" t="s">
        <v>34</v>
      </c>
      <c r="E11">
        <v>0</v>
      </c>
      <c r="F11">
        <v>1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x14ac:dyDescent="0.25">
      <c r="A12" t="s">
        <v>48</v>
      </c>
      <c r="B12" t="s">
        <v>49</v>
      </c>
      <c r="C12" t="s">
        <v>33</v>
      </c>
      <c r="D12" t="s">
        <v>34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x14ac:dyDescent="0.25">
      <c r="A13" t="s">
        <v>50</v>
      </c>
      <c r="B13" t="s">
        <v>51</v>
      </c>
      <c r="C13" t="s">
        <v>33</v>
      </c>
      <c r="D13" t="s">
        <v>34</v>
      </c>
      <c r="E13">
        <v>0</v>
      </c>
      <c r="F13">
        <v>0</v>
      </c>
      <c r="G13">
        <v>1</v>
      </c>
      <c r="H13">
        <v>1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x14ac:dyDescent="0.25">
      <c r="A14" t="s">
        <v>52</v>
      </c>
      <c r="B14" t="s">
        <v>53</v>
      </c>
      <c r="C14" t="s">
        <v>33</v>
      </c>
      <c r="D14" t="s">
        <v>34</v>
      </c>
      <c r="E14">
        <v>0</v>
      </c>
      <c r="F14">
        <v>0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x14ac:dyDescent="0.25">
      <c r="A15" t="s">
        <v>54</v>
      </c>
      <c r="B15" t="s">
        <v>55</v>
      </c>
      <c r="C15" t="s">
        <v>33</v>
      </c>
      <c r="D15" t="s">
        <v>34</v>
      </c>
      <c r="E15">
        <v>0</v>
      </c>
      <c r="F15">
        <v>1</v>
      </c>
      <c r="G15">
        <v>1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</row>
    <row r="16" spans="1:33" x14ac:dyDescent="0.25">
      <c r="A16" t="s">
        <v>56</v>
      </c>
      <c r="B16" t="s">
        <v>57</v>
      </c>
      <c r="C16" t="s">
        <v>33</v>
      </c>
      <c r="D16" t="s">
        <v>34</v>
      </c>
      <c r="E16">
        <v>0</v>
      </c>
      <c r="F16">
        <v>0</v>
      </c>
      <c r="G16">
        <v>1</v>
      </c>
      <c r="H16">
        <v>1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3" hidden="1" x14ac:dyDescent="0.25">
      <c r="A17" t="s">
        <v>58</v>
      </c>
      <c r="B17" t="s">
        <v>59</v>
      </c>
      <c r="C17" t="s">
        <v>41</v>
      </c>
      <c r="D17" t="s">
        <v>60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1:33" x14ac:dyDescent="0.25">
      <c r="A18" t="s">
        <v>61</v>
      </c>
      <c r="B18" t="s">
        <v>62</v>
      </c>
      <c r="C18" t="s">
        <v>33</v>
      </c>
      <c r="D18" t="s">
        <v>34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x14ac:dyDescent="0.25">
      <c r="A19" t="s">
        <v>63</v>
      </c>
      <c r="B19" t="s">
        <v>64</v>
      </c>
      <c r="C19" t="s">
        <v>33</v>
      </c>
      <c r="D19" t="s">
        <v>65</v>
      </c>
      <c r="E19">
        <v>0</v>
      </c>
      <c r="F19">
        <v>1</v>
      </c>
      <c r="G19">
        <v>1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x14ac:dyDescent="0.25">
      <c r="A20" t="s">
        <v>66</v>
      </c>
      <c r="B20" t="s">
        <v>67</v>
      </c>
      <c r="C20" t="s">
        <v>68</v>
      </c>
      <c r="D20" t="s">
        <v>34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1:33" hidden="1" x14ac:dyDescent="0.25">
      <c r="A21" t="s">
        <v>69</v>
      </c>
      <c r="B21" t="s">
        <v>70</v>
      </c>
      <c r="C21" t="s">
        <v>41</v>
      </c>
      <c r="D21" t="s">
        <v>34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</row>
    <row r="22" spans="1:33" x14ac:dyDescent="0.25">
      <c r="A22" t="s">
        <v>71</v>
      </c>
      <c r="B22" t="s">
        <v>72</v>
      </c>
      <c r="C22" t="s">
        <v>33</v>
      </c>
      <c r="D22" t="s">
        <v>34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</row>
    <row r="23" spans="1:33" x14ac:dyDescent="0.25">
      <c r="A23" t="s">
        <v>73</v>
      </c>
      <c r="B23" t="s">
        <v>74</v>
      </c>
      <c r="C23" t="s">
        <v>33</v>
      </c>
      <c r="D23" t="s">
        <v>75</v>
      </c>
      <c r="E23">
        <v>0</v>
      </c>
      <c r="F23">
        <v>1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0</v>
      </c>
    </row>
    <row r="24" spans="1:33" x14ac:dyDescent="0.25">
      <c r="A24" t="s">
        <v>76</v>
      </c>
      <c r="B24" t="s">
        <v>77</v>
      </c>
      <c r="C24" t="s">
        <v>33</v>
      </c>
      <c r="D24" t="s">
        <v>34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</row>
    <row r="25" spans="1:33" hidden="1" x14ac:dyDescent="0.25">
      <c r="A25" t="s">
        <v>78</v>
      </c>
      <c r="B25" t="s">
        <v>79</v>
      </c>
      <c r="C25" t="s">
        <v>41</v>
      </c>
      <c r="D25" t="s">
        <v>34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</row>
    <row r="26" spans="1:33" hidden="1" x14ac:dyDescent="0.25">
      <c r="A26" t="s">
        <v>80</v>
      </c>
      <c r="B26" t="s">
        <v>81</v>
      </c>
      <c r="C26" t="s">
        <v>41</v>
      </c>
      <c r="D26" t="s">
        <v>34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</row>
    <row r="27" spans="1:33" x14ac:dyDescent="0.25">
      <c r="A27" t="s">
        <v>82</v>
      </c>
      <c r="B27" t="s">
        <v>83</v>
      </c>
      <c r="C27" t="s">
        <v>33</v>
      </c>
      <c r="D27" t="s">
        <v>34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</row>
    <row r="28" spans="1:33" x14ac:dyDescent="0.25">
      <c r="A28" t="s">
        <v>84</v>
      </c>
      <c r="B28" t="s">
        <v>85</v>
      </c>
      <c r="C28" t="s">
        <v>33</v>
      </c>
      <c r="D28" t="s">
        <v>65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 x14ac:dyDescent="0.25">
      <c r="A29" t="s">
        <v>86</v>
      </c>
      <c r="B29" t="s">
        <v>87</v>
      </c>
      <c r="C29" t="s">
        <v>33</v>
      </c>
      <c r="D29" t="s">
        <v>34</v>
      </c>
      <c r="E29">
        <v>0</v>
      </c>
      <c r="F29">
        <v>0</v>
      </c>
      <c r="G29">
        <v>1</v>
      </c>
      <c r="H29">
        <v>1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</row>
    <row r="30" spans="1:33" x14ac:dyDescent="0.25">
      <c r="A30" t="s">
        <v>88</v>
      </c>
      <c r="B30" t="s">
        <v>89</v>
      </c>
      <c r="C30" t="s">
        <v>33</v>
      </c>
      <c r="D30" t="s">
        <v>34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</row>
    <row r="31" spans="1:33" hidden="1" x14ac:dyDescent="0.25">
      <c r="A31" t="s">
        <v>90</v>
      </c>
      <c r="B31" t="s">
        <v>91</v>
      </c>
      <c r="C31" t="s">
        <v>41</v>
      </c>
      <c r="D31" t="s">
        <v>34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</row>
    <row r="32" spans="1:33" x14ac:dyDescent="0.25">
      <c r="A32" t="s">
        <v>92</v>
      </c>
      <c r="B32" t="s">
        <v>93</v>
      </c>
      <c r="C32" t="s">
        <v>33</v>
      </c>
      <c r="D32" t="s">
        <v>34</v>
      </c>
      <c r="E32">
        <v>0</v>
      </c>
      <c r="F32">
        <v>1</v>
      </c>
      <c r="G32">
        <v>1</v>
      </c>
      <c r="H32">
        <v>1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</row>
    <row r="33" spans="1:33" x14ac:dyDescent="0.25">
      <c r="A33" t="s">
        <v>94</v>
      </c>
      <c r="B33" t="s">
        <v>95</v>
      </c>
      <c r="C33" t="s">
        <v>33</v>
      </c>
      <c r="D33" t="s">
        <v>34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hidden="1" x14ac:dyDescent="0.25">
      <c r="A34" t="s">
        <v>96</v>
      </c>
      <c r="B34" t="s">
        <v>97</v>
      </c>
      <c r="C34" t="s">
        <v>41</v>
      </c>
      <c r="D34" t="s">
        <v>34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25">
      <c r="A35" t="s">
        <v>98</v>
      </c>
      <c r="B35" t="s">
        <v>99</v>
      </c>
      <c r="C35" t="s">
        <v>33</v>
      </c>
      <c r="D35" t="s">
        <v>34</v>
      </c>
      <c r="E35">
        <v>0</v>
      </c>
      <c r="F35">
        <v>0</v>
      </c>
      <c r="G35">
        <v>1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</row>
    <row r="36" spans="1:33" x14ac:dyDescent="0.25">
      <c r="A36" t="s">
        <v>100</v>
      </c>
      <c r="B36" t="s">
        <v>101</v>
      </c>
      <c r="C36" t="s">
        <v>33</v>
      </c>
      <c r="D36" t="s">
        <v>34</v>
      </c>
      <c r="E36">
        <v>0</v>
      </c>
      <c r="F36">
        <v>1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</row>
    <row r="37" spans="1:33" x14ac:dyDescent="0.25">
      <c r="A37" t="s">
        <v>102</v>
      </c>
      <c r="B37" t="s">
        <v>103</v>
      </c>
      <c r="C37" t="s">
        <v>33</v>
      </c>
      <c r="D37" t="s">
        <v>34</v>
      </c>
      <c r="E37">
        <v>0</v>
      </c>
      <c r="F37">
        <v>0</v>
      </c>
      <c r="G37">
        <v>1</v>
      </c>
      <c r="H37">
        <v>1</v>
      </c>
      <c r="I37">
        <v>1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</row>
    <row r="38" spans="1:33" x14ac:dyDescent="0.25">
      <c r="A38" t="s">
        <v>104</v>
      </c>
      <c r="B38" t="s">
        <v>105</v>
      </c>
      <c r="C38" t="s">
        <v>68</v>
      </c>
      <c r="D38" t="s">
        <v>34</v>
      </c>
      <c r="E38">
        <v>1</v>
      </c>
      <c r="F38">
        <v>1</v>
      </c>
      <c r="G38">
        <v>1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1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x14ac:dyDescent="0.25">
      <c r="A39" t="s">
        <v>106</v>
      </c>
      <c r="B39" t="s">
        <v>107</v>
      </c>
      <c r="C39" t="s">
        <v>33</v>
      </c>
      <c r="D39" t="s">
        <v>34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x14ac:dyDescent="0.25">
      <c r="A40" t="s">
        <v>108</v>
      </c>
      <c r="B40" t="s">
        <v>109</v>
      </c>
      <c r="C40" t="s">
        <v>33</v>
      </c>
      <c r="D40" t="s">
        <v>65</v>
      </c>
      <c r="E40">
        <v>0</v>
      </c>
      <c r="F40">
        <v>1</v>
      </c>
      <c r="G40">
        <v>1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 x14ac:dyDescent="0.25">
      <c r="A41" t="s">
        <v>110</v>
      </c>
      <c r="B41" t="s">
        <v>111</v>
      </c>
      <c r="C41" t="s">
        <v>33</v>
      </c>
      <c r="D41" t="s">
        <v>65</v>
      </c>
      <c r="E41">
        <v>0</v>
      </c>
      <c r="F41">
        <v>1</v>
      </c>
      <c r="G41">
        <v>1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</row>
    <row r="42" spans="1:33" x14ac:dyDescent="0.25">
      <c r="A42" t="s">
        <v>112</v>
      </c>
      <c r="B42" t="s">
        <v>113</v>
      </c>
      <c r="C42" t="s">
        <v>33</v>
      </c>
      <c r="D42" t="s">
        <v>34</v>
      </c>
      <c r="E42">
        <v>0</v>
      </c>
      <c r="F42">
        <v>1</v>
      </c>
      <c r="G42">
        <v>1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0</v>
      </c>
    </row>
    <row r="43" spans="1:33" x14ac:dyDescent="0.25">
      <c r="A43" t="s">
        <v>114</v>
      </c>
      <c r="B43" t="s">
        <v>115</v>
      </c>
      <c r="C43" t="s">
        <v>33</v>
      </c>
      <c r="D43" t="s">
        <v>34</v>
      </c>
      <c r="E43">
        <v>1</v>
      </c>
      <c r="F43">
        <v>1</v>
      </c>
      <c r="G43">
        <v>1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hidden="1" x14ac:dyDescent="0.25">
      <c r="A44" t="s">
        <v>116</v>
      </c>
      <c r="B44" t="s">
        <v>117</v>
      </c>
      <c r="C44" t="s">
        <v>41</v>
      </c>
      <c r="D44" t="s">
        <v>34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25">
      <c r="A45" t="s">
        <v>118</v>
      </c>
      <c r="B45" t="s">
        <v>119</v>
      </c>
      <c r="C45" t="s">
        <v>33</v>
      </c>
      <c r="D45" t="s">
        <v>60</v>
      </c>
      <c r="E45">
        <v>0</v>
      </c>
      <c r="F45">
        <v>1</v>
      </c>
      <c r="G45">
        <v>1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1</v>
      </c>
      <c r="AG45">
        <v>0</v>
      </c>
    </row>
    <row r="46" spans="1:33" x14ac:dyDescent="0.25">
      <c r="A46" t="s">
        <v>120</v>
      </c>
      <c r="B46" t="s">
        <v>121</v>
      </c>
      <c r="C46" t="s">
        <v>33</v>
      </c>
      <c r="D46" t="s">
        <v>34</v>
      </c>
      <c r="E46">
        <v>0</v>
      </c>
      <c r="F46">
        <v>1</v>
      </c>
      <c r="G46">
        <v>1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25">
      <c r="A47" t="s">
        <v>122</v>
      </c>
      <c r="B47" t="s">
        <v>123</v>
      </c>
      <c r="C47" t="s">
        <v>33</v>
      </c>
      <c r="D47" t="s">
        <v>34</v>
      </c>
      <c r="E47">
        <v>1</v>
      </c>
      <c r="F47">
        <v>1</v>
      </c>
      <c r="G47">
        <v>1</v>
      </c>
      <c r="H47">
        <v>1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25">
      <c r="A48" t="s">
        <v>124</v>
      </c>
      <c r="B48" t="s">
        <v>125</v>
      </c>
      <c r="C48" t="s">
        <v>33</v>
      </c>
      <c r="D48" t="s">
        <v>75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x14ac:dyDescent="0.25">
      <c r="A49" t="s">
        <v>126</v>
      </c>
      <c r="B49" t="s">
        <v>127</v>
      </c>
      <c r="C49" t="s">
        <v>33</v>
      </c>
      <c r="D49" t="s">
        <v>34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25">
      <c r="A50" t="s">
        <v>128</v>
      </c>
      <c r="B50" t="s">
        <v>129</v>
      </c>
      <c r="C50" t="s">
        <v>33</v>
      </c>
      <c r="D50" t="s">
        <v>34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</row>
    <row r="51" spans="1:33" x14ac:dyDescent="0.25">
      <c r="A51" t="s">
        <v>130</v>
      </c>
      <c r="B51" t="s">
        <v>131</v>
      </c>
      <c r="C51" t="s">
        <v>33</v>
      </c>
      <c r="D51" t="s">
        <v>34</v>
      </c>
      <c r="E51">
        <v>0</v>
      </c>
      <c r="F51">
        <v>0</v>
      </c>
      <c r="G51">
        <v>1</v>
      </c>
      <c r="H51">
        <v>1</v>
      </c>
      <c r="I51">
        <v>1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25">
      <c r="A52" t="s">
        <v>132</v>
      </c>
      <c r="B52" t="s">
        <v>133</v>
      </c>
      <c r="C52" t="s">
        <v>33</v>
      </c>
      <c r="D52" t="s">
        <v>34</v>
      </c>
      <c r="E52">
        <v>0</v>
      </c>
      <c r="F52">
        <v>0</v>
      </c>
      <c r="G52">
        <v>1</v>
      </c>
      <c r="H52">
        <v>1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25">
      <c r="A53" t="s">
        <v>134</v>
      </c>
      <c r="B53" t="s">
        <v>135</v>
      </c>
      <c r="C53" t="s">
        <v>33</v>
      </c>
      <c r="D53" t="s">
        <v>34</v>
      </c>
      <c r="E53">
        <v>0</v>
      </c>
      <c r="F53">
        <v>0</v>
      </c>
      <c r="G53">
        <v>1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25">
      <c r="A54" t="s">
        <v>136</v>
      </c>
      <c r="B54" t="s">
        <v>137</v>
      </c>
      <c r="C54" t="s">
        <v>33</v>
      </c>
      <c r="D54" t="s">
        <v>34</v>
      </c>
      <c r="E54">
        <v>1</v>
      </c>
      <c r="F54">
        <v>1</v>
      </c>
      <c r="G54">
        <v>1</v>
      </c>
      <c r="H54">
        <v>1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1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x14ac:dyDescent="0.25">
      <c r="A55" t="s">
        <v>138</v>
      </c>
      <c r="B55" t="s">
        <v>139</v>
      </c>
      <c r="C55" t="s">
        <v>33</v>
      </c>
      <c r="D55" t="s">
        <v>60</v>
      </c>
      <c r="E55">
        <v>0</v>
      </c>
      <c r="F55">
        <v>1</v>
      </c>
      <c r="G55">
        <v>1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0</v>
      </c>
    </row>
    <row r="56" spans="1:33" x14ac:dyDescent="0.25">
      <c r="A56" t="s">
        <v>140</v>
      </c>
      <c r="B56" t="s">
        <v>141</v>
      </c>
      <c r="C56" t="s">
        <v>68</v>
      </c>
      <c r="D56" t="s">
        <v>34</v>
      </c>
      <c r="E56">
        <v>0</v>
      </c>
      <c r="F56">
        <v>0</v>
      </c>
      <c r="G56">
        <v>1</v>
      </c>
      <c r="H56">
        <v>1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25">
      <c r="A57" t="s">
        <v>142</v>
      </c>
      <c r="B57" t="s">
        <v>143</v>
      </c>
      <c r="C57" t="s">
        <v>33</v>
      </c>
      <c r="D57" t="s">
        <v>34</v>
      </c>
      <c r="E57">
        <v>0</v>
      </c>
      <c r="F57">
        <v>0</v>
      </c>
      <c r="G57">
        <v>1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</row>
    <row r="58" spans="1:33" x14ac:dyDescent="0.25">
      <c r="A58" t="s">
        <v>144</v>
      </c>
      <c r="B58" t="s">
        <v>145</v>
      </c>
      <c r="C58" t="s">
        <v>33</v>
      </c>
      <c r="D58" t="s">
        <v>34</v>
      </c>
      <c r="E58">
        <v>1</v>
      </c>
      <c r="F58">
        <v>1</v>
      </c>
      <c r="G58">
        <v>1</v>
      </c>
      <c r="H58">
        <v>1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</row>
    <row r="59" spans="1:33" x14ac:dyDescent="0.25">
      <c r="A59" t="s">
        <v>146</v>
      </c>
      <c r="B59" t="s">
        <v>147</v>
      </c>
      <c r="C59" t="s">
        <v>68</v>
      </c>
      <c r="D59" t="s">
        <v>34</v>
      </c>
      <c r="E59">
        <v>0</v>
      </c>
      <c r="F59">
        <v>1</v>
      </c>
      <c r="G59">
        <v>1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0</v>
      </c>
      <c r="AG59">
        <v>0</v>
      </c>
    </row>
    <row r="60" spans="1:33" x14ac:dyDescent="0.25">
      <c r="A60" t="s">
        <v>148</v>
      </c>
      <c r="B60" t="s">
        <v>149</v>
      </c>
      <c r="C60" t="s">
        <v>33</v>
      </c>
      <c r="D60" t="s">
        <v>65</v>
      </c>
      <c r="E60">
        <v>0</v>
      </c>
      <c r="F60">
        <v>1</v>
      </c>
      <c r="G60">
        <v>1</v>
      </c>
      <c r="H60">
        <v>1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</row>
    <row r="61" spans="1:33" x14ac:dyDescent="0.25">
      <c r="A61" t="s">
        <v>150</v>
      </c>
      <c r="B61" t="s">
        <v>151</v>
      </c>
      <c r="C61" t="s">
        <v>33</v>
      </c>
      <c r="D61" t="s">
        <v>34</v>
      </c>
      <c r="E61">
        <v>0</v>
      </c>
      <c r="F61">
        <v>1</v>
      </c>
      <c r="G61">
        <v>1</v>
      </c>
      <c r="H61">
        <v>1</v>
      </c>
      <c r="I61">
        <v>1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</row>
    <row r="62" spans="1:33" x14ac:dyDescent="0.25">
      <c r="A62" t="s">
        <v>152</v>
      </c>
      <c r="B62" t="s">
        <v>153</v>
      </c>
      <c r="C62" t="s">
        <v>33</v>
      </c>
      <c r="D62" t="s">
        <v>34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</row>
    <row r="63" spans="1:33" x14ac:dyDescent="0.25">
      <c r="A63" t="s">
        <v>154</v>
      </c>
      <c r="B63" t="s">
        <v>155</v>
      </c>
      <c r="C63" t="s">
        <v>33</v>
      </c>
      <c r="D63" t="s">
        <v>65</v>
      </c>
      <c r="E63">
        <v>0</v>
      </c>
      <c r="F63">
        <v>1</v>
      </c>
      <c r="G63">
        <v>1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x14ac:dyDescent="0.25">
      <c r="A64" t="s">
        <v>156</v>
      </c>
      <c r="B64" t="s">
        <v>157</v>
      </c>
      <c r="C64" t="s">
        <v>33</v>
      </c>
      <c r="D64" t="s">
        <v>65</v>
      </c>
      <c r="E64">
        <v>0</v>
      </c>
      <c r="F64">
        <v>1</v>
      </c>
      <c r="G64">
        <v>1</v>
      </c>
      <c r="H64">
        <v>1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hidden="1" x14ac:dyDescent="0.25">
      <c r="A65" t="s">
        <v>158</v>
      </c>
      <c r="B65" t="s">
        <v>159</v>
      </c>
      <c r="C65" t="s">
        <v>41</v>
      </c>
      <c r="D65" t="s">
        <v>34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</row>
    <row r="66" spans="1:33" hidden="1" x14ac:dyDescent="0.25">
      <c r="A66" t="s">
        <v>158</v>
      </c>
      <c r="B66" t="s">
        <v>160</v>
      </c>
      <c r="C66" t="s">
        <v>41</v>
      </c>
      <c r="D66" t="s">
        <v>34</v>
      </c>
      <c r="E66">
        <v>0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</row>
    <row r="67" spans="1:33" x14ac:dyDescent="0.25">
      <c r="A67" t="s">
        <v>161</v>
      </c>
      <c r="B67" t="s">
        <v>162</v>
      </c>
      <c r="C67" t="s">
        <v>33</v>
      </c>
      <c r="D67" t="s">
        <v>34</v>
      </c>
      <c r="E67">
        <v>1</v>
      </c>
      <c r="F67">
        <v>0</v>
      </c>
      <c r="G67">
        <v>0</v>
      </c>
      <c r="H67">
        <v>1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</row>
    <row r="68" spans="1:33" x14ac:dyDescent="0.25">
      <c r="A68" t="s">
        <v>163</v>
      </c>
      <c r="B68" t="s">
        <v>164</v>
      </c>
      <c r="C68" t="s">
        <v>33</v>
      </c>
      <c r="D68" t="s">
        <v>34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</row>
    <row r="69" spans="1:33" x14ac:dyDescent="0.25">
      <c r="A69" t="s">
        <v>165</v>
      </c>
      <c r="B69" t="s">
        <v>166</v>
      </c>
      <c r="C69" t="s">
        <v>33</v>
      </c>
      <c r="D69" t="s">
        <v>34</v>
      </c>
      <c r="E69">
        <v>1</v>
      </c>
      <c r="F69">
        <v>1</v>
      </c>
      <c r="G69">
        <v>1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</row>
    <row r="70" spans="1:33" x14ac:dyDescent="0.25">
      <c r="A70" t="s">
        <v>167</v>
      </c>
      <c r="B70" t="s">
        <v>168</v>
      </c>
      <c r="C70" t="s">
        <v>33</v>
      </c>
      <c r="D70" t="s">
        <v>34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</row>
    <row r="71" spans="1:33" x14ac:dyDescent="0.25">
      <c r="A71" t="s">
        <v>169</v>
      </c>
      <c r="B71" t="s">
        <v>170</v>
      </c>
      <c r="C71" t="s">
        <v>33</v>
      </c>
      <c r="D71" t="s">
        <v>34</v>
      </c>
      <c r="E71">
        <v>0</v>
      </c>
      <c r="F71">
        <v>1</v>
      </c>
      <c r="G71">
        <v>1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</row>
    <row r="72" spans="1:33" x14ac:dyDescent="0.25">
      <c r="A72" t="s">
        <v>171</v>
      </c>
      <c r="B72" t="s">
        <v>172</v>
      </c>
      <c r="C72" t="s">
        <v>33</v>
      </c>
      <c r="D72" t="s">
        <v>34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</row>
    <row r="73" spans="1:33" x14ac:dyDescent="0.25">
      <c r="A73" t="s">
        <v>173</v>
      </c>
      <c r="B73" t="s">
        <v>174</v>
      </c>
      <c r="C73" t="s">
        <v>33</v>
      </c>
      <c r="D73" t="s">
        <v>34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</row>
    <row r="74" spans="1:33" hidden="1" x14ac:dyDescent="0.25">
      <c r="A74" t="s">
        <v>175</v>
      </c>
      <c r="B74" t="s">
        <v>176</v>
      </c>
      <c r="C74" t="s">
        <v>41</v>
      </c>
      <c r="D74" t="s">
        <v>34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3" x14ac:dyDescent="0.25">
      <c r="A75" t="s">
        <v>177</v>
      </c>
      <c r="B75" t="s">
        <v>178</v>
      </c>
      <c r="C75" t="s">
        <v>33</v>
      </c>
      <c r="D75" t="s">
        <v>34</v>
      </c>
      <c r="E75">
        <v>0</v>
      </c>
      <c r="F75">
        <v>1</v>
      </c>
      <c r="G75">
        <v>1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</row>
    <row r="76" spans="1:33" hidden="1" x14ac:dyDescent="0.25">
      <c r="A76" t="s">
        <v>179</v>
      </c>
      <c r="B76" t="s">
        <v>180</v>
      </c>
      <c r="C76" t="s">
        <v>41</v>
      </c>
      <c r="D76" t="s">
        <v>65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</row>
    <row r="77" spans="1:33" hidden="1" x14ac:dyDescent="0.25">
      <c r="A77" t="s">
        <v>181</v>
      </c>
      <c r="B77" t="s">
        <v>182</v>
      </c>
      <c r="C77" t="s">
        <v>41</v>
      </c>
      <c r="D77" t="s">
        <v>65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</row>
    <row r="78" spans="1:33" x14ac:dyDescent="0.25">
      <c r="A78" t="s">
        <v>183</v>
      </c>
      <c r="B78" t="s">
        <v>184</v>
      </c>
      <c r="C78" t="s">
        <v>68</v>
      </c>
      <c r="D78" t="s">
        <v>34</v>
      </c>
      <c r="E78">
        <v>0</v>
      </c>
      <c r="F78">
        <v>0</v>
      </c>
      <c r="G78">
        <v>1</v>
      </c>
      <c r="H78">
        <v>1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</row>
    <row r="79" spans="1:33" x14ac:dyDescent="0.25">
      <c r="A79" t="s">
        <v>185</v>
      </c>
      <c r="B79" t="s">
        <v>186</v>
      </c>
      <c r="C79" t="s">
        <v>33</v>
      </c>
      <c r="D79" t="s">
        <v>34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</row>
    <row r="80" spans="1:33" x14ac:dyDescent="0.25">
      <c r="A80" t="s">
        <v>187</v>
      </c>
      <c r="B80" t="s">
        <v>188</v>
      </c>
      <c r="C80" t="s">
        <v>33</v>
      </c>
      <c r="D80" t="s">
        <v>60</v>
      </c>
      <c r="E80">
        <v>0</v>
      </c>
      <c r="F80">
        <v>1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</v>
      </c>
    </row>
    <row r="81" spans="1:33" x14ac:dyDescent="0.25">
      <c r="A81" t="s">
        <v>189</v>
      </c>
      <c r="B81" t="s">
        <v>190</v>
      </c>
      <c r="C81" t="s">
        <v>33</v>
      </c>
      <c r="D81" t="s">
        <v>34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</row>
    <row r="82" spans="1:33" x14ac:dyDescent="0.25">
      <c r="A82" t="s">
        <v>191</v>
      </c>
      <c r="B82" t="s">
        <v>192</v>
      </c>
      <c r="C82" t="s">
        <v>33</v>
      </c>
      <c r="D82" t="s">
        <v>34</v>
      </c>
      <c r="E82">
        <v>0</v>
      </c>
      <c r="F82">
        <v>1</v>
      </c>
      <c r="G82">
        <v>1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0</v>
      </c>
      <c r="AF82">
        <v>0</v>
      </c>
      <c r="AG82">
        <v>0</v>
      </c>
    </row>
    <row r="83" spans="1:33" x14ac:dyDescent="0.25">
      <c r="A83" t="s">
        <v>193</v>
      </c>
      <c r="B83" t="s">
        <v>194</v>
      </c>
      <c r="C83" t="s">
        <v>33</v>
      </c>
      <c r="D83" t="s">
        <v>34</v>
      </c>
      <c r="E83">
        <v>1</v>
      </c>
      <c r="F83">
        <v>1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1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</row>
    <row r="84" spans="1:33" x14ac:dyDescent="0.25">
      <c r="A84" t="s">
        <v>195</v>
      </c>
      <c r="B84" t="s">
        <v>196</v>
      </c>
      <c r="C84" t="s">
        <v>33</v>
      </c>
      <c r="D84" t="s">
        <v>34</v>
      </c>
      <c r="E84">
        <v>0</v>
      </c>
      <c r="F84">
        <v>1</v>
      </c>
      <c r="G84">
        <v>0</v>
      </c>
      <c r="H84">
        <v>0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</row>
    <row r="85" spans="1:33" x14ac:dyDescent="0.25">
      <c r="A85">
        <f>SUBTOTAL(103,Table47[Heiti])</f>
        <v>67</v>
      </c>
      <c r="E85">
        <f>SUBTOTAL(109,Table47[Framleiðsla])</f>
        <v>29</v>
      </c>
      <c r="F85">
        <f>SUBTOTAL(109,Table47[Vinnsla])</f>
        <v>32</v>
      </c>
      <c r="G85">
        <f>SUBTOTAL(109,Table47[Dreifing/ markaðssetning])</f>
        <v>43</v>
      </c>
      <c r="H85">
        <f>SUBTOTAL(109,Table47[Geymsla])</f>
        <v>43</v>
      </c>
      <c r="I85">
        <f>SUBTOTAL(109,Table47[Innflutningur])</f>
        <v>14</v>
      </c>
      <c r="J85">
        <f>SUBTOTAL(109,Table47[Útflutningur])</f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160E2213A8F446ADF389F8DE9020E7" ma:contentTypeVersion="14" ma:contentTypeDescription="Create a new document." ma:contentTypeScope="" ma:versionID="f8ff63911b57ffd7a0c20b5fd37e1d26">
  <xsd:schema xmlns:xsd="http://www.w3.org/2001/XMLSchema" xmlns:xs="http://www.w3.org/2001/XMLSchema" xmlns:p="http://schemas.microsoft.com/office/2006/metadata/properties" xmlns:ns2="32dd9f7c-0bb3-418b-bc54-6c48001e21ee" xmlns:ns3="ad46692d-8e83-40df-a0eb-72aaa6d2b502" targetNamespace="http://schemas.microsoft.com/office/2006/metadata/properties" ma:root="true" ma:fieldsID="fd571bdc2e21f5c9da37bfdcedd5c097" ns2:_="" ns3:_="">
    <xsd:import namespace="32dd9f7c-0bb3-418b-bc54-6c48001e21ee"/>
    <xsd:import namespace="ad46692d-8e83-40df-a0eb-72aaa6d2b50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9f7c-0bb3-418b-bc54-6c48001e2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hidden="true" ma:list="{a14ece58-6f82-4bec-92dd-62eb165a6545}" ma:internalName="TaxCatchAll" ma:showField="CatchAllData" ma:web="32dd9f7c-0bb3-418b-bc54-6c48001e2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6692d-8e83-40df-a0eb-72aaa6d2b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f15f883-7bf4-43c1-a1ef-348a6370a6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dd9f7c-0bb3-418b-bc54-6c48001e21ee" xsi:nil="true"/>
    <lcf76f155ced4ddcb4097134ff3c332f xmlns="ad46692d-8e83-40df-a0eb-72aaa6d2b502">
      <Terms xmlns="http://schemas.microsoft.com/office/infopath/2007/PartnerControls"/>
    </lcf76f155ced4ddcb4097134ff3c332f>
    <_dlc_DocId xmlns="32dd9f7c-0bb3-418b-bc54-6c48001e21ee">ORGPM-1654518688-72485</_dlc_DocId>
    <_dlc_DocIdUrl xmlns="32dd9f7c-0bb3-418b-bc54-6c48001e21ee">
      <Url>https://vtun.sharepoint.com/sites/LifraentManagement/_layouts/15/DocIdRedir.aspx?ID=ORGPM-1654518688-72485</Url>
      <Description>ORGPM-1654518688-72485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890964-B6D6-4C62-8E18-9CAE925A5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dd9f7c-0bb3-418b-bc54-6c48001e21ee"/>
    <ds:schemaRef ds:uri="ad46692d-8e83-40df-a0eb-72aaa6d2b5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106171-BA79-43E6-B413-37C2FF58480B}">
  <ds:schemaRefs>
    <ds:schemaRef ds:uri="http://schemas.microsoft.com/office/2006/metadata/properties"/>
    <ds:schemaRef ds:uri="http://schemas.microsoft.com/office/infopath/2007/PartnerControls"/>
    <ds:schemaRef ds:uri="32dd9f7c-0bb3-418b-bc54-6c48001e21ee"/>
    <ds:schemaRef ds:uri="ad46692d-8e83-40df-a0eb-72aaa6d2b502"/>
  </ds:schemaRefs>
</ds:datastoreItem>
</file>

<file path=customXml/itemProps3.xml><?xml version="1.0" encoding="utf-8"?>
<ds:datastoreItem xmlns:ds="http://schemas.openxmlformats.org/officeDocument/2006/customXml" ds:itemID="{B462BACF-C7C3-4147-9909-275D8D024AF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DB78035-D4D1-4365-B393-AADEEC5B6C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Vottunarskrá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Þórðarson</dc:creator>
  <cp:lastModifiedBy>Ragnar Þórðarson</cp:lastModifiedBy>
  <dcterms:created xsi:type="dcterms:W3CDTF">2024-02-13T14:36:31Z</dcterms:created>
  <dcterms:modified xsi:type="dcterms:W3CDTF">2024-02-21T10:04:57Z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0x01010057160E2213A8F446ADF389F8DE9020E7</vt:lpwstr>
  </property>
  <property fmtid="{D5CDD505-2E9C-101B-9397-08002B2CF9AE}" pid="3" name="_dlc_DocIdItemGuid">
    <vt:lpwstr>e1f0c56c-2878-444f-b7c4-c8c41e9aae9f</vt:lpwstr>
  </property>
</Properties>
</file>